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315" windowHeight="9030" activeTab="1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<sst xmlns="http://schemas.openxmlformats.org/spreadsheetml/2006/main" count="29" uniqueCount="24">
  <si>
    <t>Quota minima di partecipazione</t>
  </si>
  <si>
    <t>Bitcoin</t>
  </si>
  <si>
    <t>Inserire</t>
  </si>
  <si>
    <t>Quotazione</t>
  </si>
  <si>
    <t>BTC/EUR</t>
  </si>
  <si>
    <t>Mese</t>
  </si>
  <si>
    <t>Quota di</t>
  </si>
  <si>
    <t>Utile</t>
  </si>
  <si>
    <t>Totale</t>
  </si>
  <si>
    <t>Partecipazione</t>
  </si>
  <si>
    <t>Ritirato</t>
  </si>
  <si>
    <t>Inserire le Quote di Partecipazione</t>
  </si>
  <si>
    <t>Controvalore in Euro delle Quote di Partecipazione</t>
  </si>
  <si>
    <t>Quota + Utile</t>
  </si>
  <si>
    <t>Totale Utile</t>
  </si>
  <si>
    <t>e/o moltipla di essa</t>
  </si>
  <si>
    <t>Quantitativo BTC relativo alle Quote di Partecipazione</t>
  </si>
  <si>
    <t>Nuovo</t>
  </si>
  <si>
    <t>Deposito</t>
  </si>
  <si>
    <t>Controvalore in Euro</t>
  </si>
  <si>
    <t>INSERIRE I DATI SOLO NELLE CELLE EVIDENZIATE IN GIALLO</t>
  </si>
  <si>
    <t>Interesse COMPOSTO</t>
  </si>
  <si>
    <t>Totale % Utile</t>
  </si>
  <si>
    <t>% Utile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</si>
</sst>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0"/>
    <numFmt numFmtId="165" formatCode="#,##0.00000000"/>
    <numFmt numFmtId="166" formatCode="&quot;€&quot;\ #,##0.00"/>
  </numFmts>
  <fonts count="7">
    <font>
      <sz val="10"/>
      <name val="Arial"/>
      <family val="0"/>
    </font>
    <font>
      <sz val="14"/>
      <color indexed="9"/>
      <name val="Arial"/>
      <family val="0"/>
    </font>
    <font>
      <sz val="8"/>
      <name val="Arial"/>
      <family val="0"/>
    </font>
    <font>
      <sz val="14"/>
      <color indexed="12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4" fontId="0" fillId="4" borderId="3" xfId="0" applyNumberForma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4" fontId="0" fillId="4" borderId="5" xfId="0" applyNumberForma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64" fontId="0" fillId="0" borderId="0" xfId="0" applyNumberFormat="1" applyAlignment="1">
      <alignment horizontal="right"/>
    </xf>
    <xf numFmtId="10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164" fontId="0" fillId="3" borderId="3" xfId="0" applyNumberFormat="1" applyFill="1" applyBorder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10" fontId="0" fillId="0" borderId="0" xfId="0" applyNumberFormat="1" applyAlignment="1">
      <alignment horizontal="right"/>
    </xf>
    <xf numFmtId="0" fontId="0" fillId="3" borderId="7" xfId="0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4" fontId="0" fillId="3" borderId="9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4" fontId="0" fillId="3" borderId="2" xfId="0" applyNumberFormat="1" applyFont="1" applyFill="1" applyBorder="1" applyAlignment="1">
      <alignment horizontal="center" vertical="center"/>
    </xf>
    <xf numFmtId="1" fontId="0" fillId="0" borderId="3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66" fontId="0" fillId="0" borderId="11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 horizontal="center"/>
    </xf>
    <xf numFmtId="0" fontId="0" fillId="2" borderId="0" xfId="0" applyFill="1" applyBorder="1" applyAlignment="1">
      <alignment/>
    </xf>
    <xf numFmtId="0" fontId="0" fillId="0" borderId="0" xfId="0" applyFill="1" applyAlignment="1">
      <alignment horizontal="center"/>
    </xf>
    <xf numFmtId="165" fontId="0" fillId="0" borderId="0" xfId="0" applyNumberFormat="1" applyFill="1" applyAlignment="1">
      <alignment/>
    </xf>
    <xf numFmtId="10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right"/>
    </xf>
    <xf numFmtId="164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0" fontId="0" fillId="5" borderId="12" xfId="0" applyNumberFormat="1" applyFill="1" applyBorder="1" applyAlignment="1" applyProtection="1">
      <alignment horizontal="center"/>
      <protection locked="0"/>
    </xf>
    <xf numFmtId="164" fontId="0" fillId="5" borderId="12" xfId="0" applyNumberFormat="1" applyFill="1" applyBorder="1" applyAlignment="1" applyProtection="1">
      <alignment horizontal="right"/>
      <protection locked="0"/>
    </xf>
    <xf numFmtId="164" fontId="0" fillId="5" borderId="12" xfId="0" applyNumberFormat="1" applyFill="1" applyBorder="1" applyAlignment="1" applyProtection="1">
      <alignment/>
      <protection locked="0"/>
    </xf>
    <xf numFmtId="0" fontId="0" fillId="3" borderId="9" xfId="0" applyFont="1" applyFill="1" applyBorder="1" applyAlignment="1">
      <alignment horizontal="center" vertical="center"/>
    </xf>
    <xf numFmtId="164" fontId="4" fillId="3" borderId="13" xfId="0" applyNumberFormat="1" applyFont="1" applyFill="1" applyBorder="1" applyAlignment="1">
      <alignment horizontal="center" vertical="center"/>
    </xf>
    <xf numFmtId="1" fontId="4" fillId="5" borderId="12" xfId="0" applyNumberFormat="1" applyFont="1" applyFill="1" applyBorder="1" applyAlignment="1" applyProtection="1">
      <alignment horizontal="center" vertical="center"/>
      <protection locked="0"/>
    </xf>
    <xf numFmtId="164" fontId="4" fillId="3" borderId="12" xfId="0" applyNumberFormat="1" applyFont="1" applyFill="1" applyBorder="1" applyAlignment="1">
      <alignment horizontal="right" vertical="center"/>
    </xf>
    <xf numFmtId="166" fontId="4" fillId="3" borderId="9" xfId="0" applyNumberFormat="1" applyFont="1" applyFill="1" applyBorder="1" applyAlignment="1">
      <alignment horizontal="right" vertical="center"/>
    </xf>
    <xf numFmtId="4" fontId="4" fillId="5" borderId="12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166" fontId="0" fillId="3" borderId="12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1" fontId="0" fillId="5" borderId="12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right"/>
    </xf>
    <xf numFmtId="4" fontId="4" fillId="5" borderId="12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8</xdr:row>
      <xdr:rowOff>9525</xdr:rowOff>
    </xdr:from>
    <xdr:to>
      <xdr:col>15</xdr:col>
      <xdr:colOff>361950</xdr:colOff>
      <xdr:row>22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304925"/>
          <a:ext cx="64579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U38"/>
  <sheetViews>
    <sheetView workbookViewId="0" topLeftCell="A1">
      <selection activeCell="A40" sqref="A40"/>
    </sheetView>
  </sheetViews>
  <sheetFormatPr defaultColWidth="9.140625" defaultRowHeight="12.75"/>
  <sheetData>
    <row r="1" spans="1:2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IV36"/>
  <sheetViews>
    <sheetView tabSelected="1" workbookViewId="0" topLeftCell="A1">
      <selection activeCell="D32" sqref="D32"/>
    </sheetView>
  </sheetViews>
  <sheetFormatPr defaultColWidth="9.140625" defaultRowHeight="12.75"/>
  <cols>
    <col min="1" max="1" width="9.140625" style="15" customWidth="1"/>
    <col min="2" max="2" width="13.7109375" style="15" customWidth="1"/>
    <col min="3" max="3" width="15.7109375" style="16" customWidth="1"/>
    <col min="4" max="8" width="15.7109375" style="0" customWidth="1"/>
    <col min="9" max="10" width="15.7109375" style="10" customWidth="1"/>
    <col min="11" max="12" width="15.7109375" style="0" customWidth="1"/>
    <col min="13" max="13" width="12.7109375" style="0" customWidth="1"/>
    <col min="14" max="254" width="9.140625" style="0" hidden="1" customWidth="1"/>
    <col min="255" max="255" width="0" style="0" hidden="1" customWidth="1"/>
  </cols>
  <sheetData>
    <row r="1" spans="1:256" s="28" customFormat="1" ht="18" customHeight="1">
      <c r="A1" s="48"/>
      <c r="B1" s="59" t="s">
        <v>20</v>
      </c>
      <c r="C1" s="60"/>
      <c r="D1" s="60"/>
      <c r="E1" s="60"/>
      <c r="F1" s="60"/>
      <c r="G1" s="61"/>
      <c r="H1" s="64" t="s">
        <v>11</v>
      </c>
      <c r="I1" s="65"/>
      <c r="J1" s="65"/>
      <c r="K1" s="66"/>
      <c r="L1" s="44">
        <v>1</v>
      </c>
      <c r="M1" s="1"/>
      <c r="IV1" s="1"/>
    </row>
    <row r="2" spans="1:256" s="28" customFormat="1" ht="18" customHeight="1">
      <c r="A2" s="48"/>
      <c r="B2" s="72" t="s">
        <v>0</v>
      </c>
      <c r="C2" s="73"/>
      <c r="D2" s="43">
        <v>0.05</v>
      </c>
      <c r="E2" s="3" t="s">
        <v>1</v>
      </c>
      <c r="F2" s="20" t="s">
        <v>15</v>
      </c>
      <c r="G2" s="21"/>
      <c r="H2" s="64" t="s">
        <v>16</v>
      </c>
      <c r="I2" s="65"/>
      <c r="J2" s="65"/>
      <c r="K2" s="66"/>
      <c r="L2" s="45">
        <f>L1*D2</f>
        <v>0.05</v>
      </c>
      <c r="M2" s="1"/>
      <c r="IV2" s="1"/>
    </row>
    <row r="3" spans="1:256" s="28" customFormat="1" ht="18" customHeight="1">
      <c r="A3" s="48"/>
      <c r="B3" s="2" t="s">
        <v>2</v>
      </c>
      <c r="C3" s="3" t="s">
        <v>3</v>
      </c>
      <c r="D3" s="42" t="s">
        <v>4</v>
      </c>
      <c r="E3" s="47">
        <v>9360</v>
      </c>
      <c r="F3" s="24"/>
      <c r="G3" s="22"/>
      <c r="H3" s="65" t="s">
        <v>12</v>
      </c>
      <c r="I3" s="65"/>
      <c r="J3" s="65"/>
      <c r="K3" s="66"/>
      <c r="L3" s="46">
        <f>L2*E3</f>
        <v>468</v>
      </c>
      <c r="M3" s="1"/>
      <c r="IV3" s="1"/>
    </row>
    <row r="4" spans="1:256" s="28" customFormat="1" ht="18">
      <c r="A4" s="51"/>
      <c r="B4" s="67" t="s">
        <v>21</v>
      </c>
      <c r="C4" s="68"/>
      <c r="D4" s="68"/>
      <c r="E4" s="68"/>
      <c r="F4" s="68"/>
      <c r="G4" s="68"/>
      <c r="H4" s="68"/>
      <c r="I4" s="68"/>
      <c r="J4" s="69"/>
      <c r="K4" s="70" t="s">
        <v>19</v>
      </c>
      <c r="L4" s="71"/>
      <c r="M4" s="1"/>
      <c r="IV4" s="1"/>
    </row>
    <row r="5" spans="1:256" s="28" customFormat="1" ht="12.75">
      <c r="A5" s="50"/>
      <c r="B5" s="62" t="s">
        <v>5</v>
      </c>
      <c r="C5" s="4" t="s">
        <v>6</v>
      </c>
      <c r="D5" s="57" t="s">
        <v>23</v>
      </c>
      <c r="E5" s="57" t="s">
        <v>7</v>
      </c>
      <c r="F5" s="57" t="s">
        <v>14</v>
      </c>
      <c r="G5" s="57" t="s">
        <v>22</v>
      </c>
      <c r="H5" s="5" t="s">
        <v>8</v>
      </c>
      <c r="I5" s="17" t="s">
        <v>7</v>
      </c>
      <c r="J5" s="17" t="s">
        <v>17</v>
      </c>
      <c r="K5" s="5" t="s">
        <v>6</v>
      </c>
      <c r="L5" s="6" t="s">
        <v>8</v>
      </c>
      <c r="M5" s="1"/>
      <c r="IV5" s="1"/>
    </row>
    <row r="6" spans="1:256" s="28" customFormat="1" ht="12.75">
      <c r="A6" s="50"/>
      <c r="B6" s="63"/>
      <c r="C6" s="7" t="s">
        <v>9</v>
      </c>
      <c r="D6" s="58"/>
      <c r="E6" s="58"/>
      <c r="F6" s="58"/>
      <c r="G6" s="58"/>
      <c r="H6" s="8" t="s">
        <v>13</v>
      </c>
      <c r="I6" s="18" t="s">
        <v>10</v>
      </c>
      <c r="J6" s="18" t="s">
        <v>18</v>
      </c>
      <c r="K6" s="7" t="s">
        <v>9</v>
      </c>
      <c r="L6" s="9" t="s">
        <v>13</v>
      </c>
      <c r="M6" s="1"/>
      <c r="IV6" s="1"/>
    </row>
    <row r="7" spans="1:256" s="28" customFormat="1" ht="12.75">
      <c r="A7" s="50"/>
      <c r="B7" s="25">
        <v>1</v>
      </c>
      <c r="C7" s="10">
        <f>L2</f>
        <v>0.05</v>
      </c>
      <c r="D7" s="39">
        <v>0.2</v>
      </c>
      <c r="E7" s="10">
        <f aca="true" t="shared" si="0" ref="E7:E30">C7*D7</f>
        <v>0.010000000000000002</v>
      </c>
      <c r="F7" s="10">
        <f>F6+E7</f>
        <v>0.010000000000000002</v>
      </c>
      <c r="G7" s="19">
        <f>F7/$C$7</f>
        <v>0.20000000000000004</v>
      </c>
      <c r="H7" s="12">
        <f>C7+E7-I7+J7</f>
        <v>0.060000000000000005</v>
      </c>
      <c r="I7" s="40"/>
      <c r="J7" s="41"/>
      <c r="K7" s="13">
        <f>C7*$E$3</f>
        <v>468</v>
      </c>
      <c r="L7" s="27">
        <f>H7*$E$3</f>
        <v>561.6</v>
      </c>
      <c r="M7" s="1"/>
      <c r="IV7" s="1"/>
    </row>
    <row r="8" spans="1:256" s="28" customFormat="1" ht="12.75">
      <c r="A8" s="50"/>
      <c r="B8" s="26">
        <v>2</v>
      </c>
      <c r="C8" s="12">
        <f aca="true" t="shared" si="1" ref="C8:C14">H7</f>
        <v>0.060000000000000005</v>
      </c>
      <c r="D8" s="39">
        <v>0.2</v>
      </c>
      <c r="E8" s="10">
        <f t="shared" si="0"/>
        <v>0.012000000000000002</v>
      </c>
      <c r="F8" s="10">
        <f aca="true" t="shared" si="2" ref="F8:F30">F7+E8</f>
        <v>0.022000000000000006</v>
      </c>
      <c r="G8" s="19">
        <f aca="true" t="shared" si="3" ref="G8:G30">F8/$C$7</f>
        <v>0.4400000000000001</v>
      </c>
      <c r="H8" s="12">
        <f aca="true" t="shared" si="4" ref="H8:H30">C8+E8-I8+J8</f>
        <v>0.07200000000000001</v>
      </c>
      <c r="I8" s="40"/>
      <c r="J8" s="41"/>
      <c r="K8" s="13">
        <f aca="true" t="shared" si="5" ref="K8:K30">C8*$E$3</f>
        <v>561.6</v>
      </c>
      <c r="L8" s="27">
        <f aca="true" t="shared" si="6" ref="L8:L30">H8*$E$3</f>
        <v>673.9200000000001</v>
      </c>
      <c r="M8" s="1"/>
      <c r="IV8" s="1"/>
    </row>
    <row r="9" spans="1:256" s="28" customFormat="1" ht="12.75">
      <c r="A9" s="50"/>
      <c r="B9" s="26">
        <v>3</v>
      </c>
      <c r="C9" s="12">
        <f t="shared" si="1"/>
        <v>0.07200000000000001</v>
      </c>
      <c r="D9" s="39">
        <v>0.2</v>
      </c>
      <c r="E9" s="10">
        <f t="shared" si="0"/>
        <v>0.014400000000000003</v>
      </c>
      <c r="F9" s="10">
        <f t="shared" si="2"/>
        <v>0.03640000000000001</v>
      </c>
      <c r="G9" s="19">
        <f t="shared" si="3"/>
        <v>0.7280000000000001</v>
      </c>
      <c r="H9" s="12">
        <f t="shared" si="4"/>
        <v>0.0864</v>
      </c>
      <c r="I9" s="40"/>
      <c r="J9" s="41"/>
      <c r="K9" s="13">
        <f t="shared" si="5"/>
        <v>673.9200000000001</v>
      </c>
      <c r="L9" s="27">
        <f t="shared" si="6"/>
        <v>808.7040000000001</v>
      </c>
      <c r="M9" s="1"/>
      <c r="IV9" s="1"/>
    </row>
    <row r="10" spans="1:256" s="28" customFormat="1" ht="12.75">
      <c r="A10" s="50"/>
      <c r="B10" s="26">
        <v>4</v>
      </c>
      <c r="C10" s="12">
        <f t="shared" si="1"/>
        <v>0.0864</v>
      </c>
      <c r="D10" s="39">
        <v>0.2</v>
      </c>
      <c r="E10" s="10">
        <f t="shared" si="0"/>
        <v>0.01728</v>
      </c>
      <c r="F10" s="10">
        <f t="shared" si="2"/>
        <v>0.053680000000000005</v>
      </c>
      <c r="G10" s="19">
        <f t="shared" si="3"/>
        <v>1.0736</v>
      </c>
      <c r="H10" s="12">
        <f t="shared" si="4"/>
        <v>0.10368000000000001</v>
      </c>
      <c r="I10" s="40"/>
      <c r="J10" s="41"/>
      <c r="K10" s="13">
        <f t="shared" si="5"/>
        <v>808.7040000000001</v>
      </c>
      <c r="L10" s="27">
        <f t="shared" si="6"/>
        <v>970.4448000000001</v>
      </c>
      <c r="M10" s="1"/>
      <c r="IV10" s="1"/>
    </row>
    <row r="11" spans="1:256" s="28" customFormat="1" ht="12.75">
      <c r="A11" s="50"/>
      <c r="B11" s="26">
        <v>5</v>
      </c>
      <c r="C11" s="12">
        <f t="shared" si="1"/>
        <v>0.10368000000000001</v>
      </c>
      <c r="D11" s="39">
        <v>0.2</v>
      </c>
      <c r="E11" s="10">
        <f t="shared" si="0"/>
        <v>0.020736000000000004</v>
      </c>
      <c r="F11" s="10">
        <f t="shared" si="2"/>
        <v>0.07441600000000001</v>
      </c>
      <c r="G11" s="19">
        <f t="shared" si="3"/>
        <v>1.48832</v>
      </c>
      <c r="H11" s="12">
        <f t="shared" si="4"/>
        <v>0.12441600000000001</v>
      </c>
      <c r="I11" s="40"/>
      <c r="J11" s="41"/>
      <c r="K11" s="13">
        <f t="shared" si="5"/>
        <v>970.4448000000001</v>
      </c>
      <c r="L11" s="27">
        <f t="shared" si="6"/>
        <v>1164.53376</v>
      </c>
      <c r="M11" s="1"/>
      <c r="IV11" s="1"/>
    </row>
    <row r="12" spans="1:256" s="28" customFormat="1" ht="12.75">
      <c r="A12" s="50"/>
      <c r="B12" s="26">
        <v>6</v>
      </c>
      <c r="C12" s="12">
        <f t="shared" si="1"/>
        <v>0.12441600000000001</v>
      </c>
      <c r="D12" s="39">
        <v>0.2</v>
      </c>
      <c r="E12" s="10">
        <f t="shared" si="0"/>
        <v>0.024883200000000005</v>
      </c>
      <c r="F12" s="10">
        <f t="shared" si="2"/>
        <v>0.09929920000000002</v>
      </c>
      <c r="G12" s="19">
        <f t="shared" si="3"/>
        <v>1.9859840000000002</v>
      </c>
      <c r="H12" s="12">
        <f t="shared" si="4"/>
        <v>0.14929920000000002</v>
      </c>
      <c r="I12" s="40"/>
      <c r="J12" s="41"/>
      <c r="K12" s="13">
        <f t="shared" si="5"/>
        <v>1164.53376</v>
      </c>
      <c r="L12" s="27">
        <f t="shared" si="6"/>
        <v>1397.4405120000001</v>
      </c>
      <c r="M12" s="1"/>
      <c r="IV12" s="1"/>
    </row>
    <row r="13" spans="1:256" s="28" customFormat="1" ht="12.75">
      <c r="A13" s="50"/>
      <c r="B13" s="26">
        <v>7</v>
      </c>
      <c r="C13" s="12">
        <f t="shared" si="1"/>
        <v>0.14929920000000002</v>
      </c>
      <c r="D13" s="39">
        <v>0.2</v>
      </c>
      <c r="E13" s="10">
        <f t="shared" si="0"/>
        <v>0.029859840000000006</v>
      </c>
      <c r="F13" s="10">
        <f t="shared" si="2"/>
        <v>0.12915904000000003</v>
      </c>
      <c r="G13" s="19">
        <f t="shared" si="3"/>
        <v>2.5831808000000005</v>
      </c>
      <c r="H13" s="12">
        <f t="shared" si="4"/>
        <v>0.17915904000000002</v>
      </c>
      <c r="I13" s="40"/>
      <c r="J13" s="41"/>
      <c r="K13" s="13">
        <f t="shared" si="5"/>
        <v>1397.4405120000001</v>
      </c>
      <c r="L13" s="27">
        <f t="shared" si="6"/>
        <v>1676.9286144000002</v>
      </c>
      <c r="M13" s="1"/>
      <c r="IV13" s="1"/>
    </row>
    <row r="14" spans="1:256" s="28" customFormat="1" ht="12.75">
      <c r="A14" s="50"/>
      <c r="B14" s="26">
        <v>8</v>
      </c>
      <c r="C14" s="12">
        <f t="shared" si="1"/>
        <v>0.17915904000000002</v>
      </c>
      <c r="D14" s="39">
        <v>0.2</v>
      </c>
      <c r="E14" s="10">
        <f t="shared" si="0"/>
        <v>0.03583180800000001</v>
      </c>
      <c r="F14" s="10">
        <f t="shared" si="2"/>
        <v>0.16499084800000002</v>
      </c>
      <c r="G14" s="19">
        <f t="shared" si="3"/>
        <v>3.2998169600000002</v>
      </c>
      <c r="H14" s="12">
        <f t="shared" si="4"/>
        <v>0.214990848</v>
      </c>
      <c r="I14" s="40"/>
      <c r="J14" s="41"/>
      <c r="K14" s="13">
        <f t="shared" si="5"/>
        <v>1676.9286144000002</v>
      </c>
      <c r="L14" s="27">
        <f t="shared" si="6"/>
        <v>2012.31433728</v>
      </c>
      <c r="M14" s="1"/>
      <c r="IV14" s="1"/>
    </row>
    <row r="15" spans="1:256" s="28" customFormat="1" ht="12.75">
      <c r="A15" s="50"/>
      <c r="B15" s="26">
        <v>9</v>
      </c>
      <c r="C15" s="12">
        <f>H14</f>
        <v>0.214990848</v>
      </c>
      <c r="D15" s="39">
        <v>0.2</v>
      </c>
      <c r="E15" s="10">
        <f t="shared" si="0"/>
        <v>0.042998169600000004</v>
      </c>
      <c r="F15" s="10">
        <f t="shared" si="2"/>
        <v>0.20798901760000002</v>
      </c>
      <c r="G15" s="19">
        <f t="shared" si="3"/>
        <v>4.159780352</v>
      </c>
      <c r="H15" s="12">
        <f t="shared" si="4"/>
        <v>0.25798901760000004</v>
      </c>
      <c r="I15" s="40"/>
      <c r="J15" s="41"/>
      <c r="K15" s="13">
        <f t="shared" si="5"/>
        <v>2012.31433728</v>
      </c>
      <c r="L15" s="27">
        <f t="shared" si="6"/>
        <v>2414.7772047360004</v>
      </c>
      <c r="M15" s="1"/>
      <c r="IV15" s="1"/>
    </row>
    <row r="16" spans="1:256" s="28" customFormat="1" ht="12.75">
      <c r="A16" s="23"/>
      <c r="B16" s="26">
        <v>10</v>
      </c>
      <c r="C16" s="12">
        <f>H15</f>
        <v>0.25798901760000004</v>
      </c>
      <c r="D16" s="39">
        <v>0.2</v>
      </c>
      <c r="E16" s="10">
        <f t="shared" si="0"/>
        <v>0.05159780352000001</v>
      </c>
      <c r="F16" s="10">
        <f t="shared" si="2"/>
        <v>0.25958682112000003</v>
      </c>
      <c r="G16" s="19">
        <f t="shared" si="3"/>
        <v>5.1917364224</v>
      </c>
      <c r="H16" s="12">
        <f t="shared" si="4"/>
        <v>0.30958682112</v>
      </c>
      <c r="I16" s="40"/>
      <c r="J16" s="41"/>
      <c r="K16" s="13">
        <f t="shared" si="5"/>
        <v>2414.7772047360004</v>
      </c>
      <c r="L16" s="27">
        <f t="shared" si="6"/>
        <v>2897.7326456832</v>
      </c>
      <c r="M16" s="1"/>
      <c r="IV16" s="1"/>
    </row>
    <row r="17" spans="1:256" s="28" customFormat="1" ht="12.75">
      <c r="A17" s="23"/>
      <c r="B17" s="26">
        <v>11</v>
      </c>
      <c r="C17" s="12">
        <f>H16</f>
        <v>0.30958682112</v>
      </c>
      <c r="D17" s="39">
        <v>0.2</v>
      </c>
      <c r="E17" s="10">
        <f t="shared" si="0"/>
        <v>0.06191736422400001</v>
      </c>
      <c r="F17" s="10">
        <f t="shared" si="2"/>
        <v>0.32150418534400005</v>
      </c>
      <c r="G17" s="19">
        <f t="shared" si="3"/>
        <v>6.4300837068800005</v>
      </c>
      <c r="H17" s="12">
        <f t="shared" si="4"/>
        <v>0.37150418534400004</v>
      </c>
      <c r="I17" s="40"/>
      <c r="J17" s="41"/>
      <c r="K17" s="13">
        <f t="shared" si="5"/>
        <v>2897.7326456832</v>
      </c>
      <c r="L17" s="27">
        <f t="shared" si="6"/>
        <v>3477.27917481984</v>
      </c>
      <c r="M17" s="1"/>
      <c r="IV17" s="1"/>
    </row>
    <row r="18" spans="1:256" s="28" customFormat="1" ht="12.75">
      <c r="A18" s="23"/>
      <c r="B18" s="26">
        <v>12</v>
      </c>
      <c r="C18" s="12">
        <f>H17</f>
        <v>0.37150418534400004</v>
      </c>
      <c r="D18" s="39">
        <v>0.2</v>
      </c>
      <c r="E18" s="10">
        <f t="shared" si="0"/>
        <v>0.07430083706880002</v>
      </c>
      <c r="F18" s="10">
        <f t="shared" si="2"/>
        <v>0.3958050224128001</v>
      </c>
      <c r="G18" s="19">
        <f t="shared" si="3"/>
        <v>7.916100448256001</v>
      </c>
      <c r="H18" s="12">
        <f t="shared" si="4"/>
        <v>0.44580502241280007</v>
      </c>
      <c r="I18" s="40"/>
      <c r="J18" s="41"/>
      <c r="K18" s="13">
        <f t="shared" si="5"/>
        <v>3477.27917481984</v>
      </c>
      <c r="L18" s="27">
        <f t="shared" si="6"/>
        <v>4172.735009783809</v>
      </c>
      <c r="M18" s="1"/>
      <c r="IV18" s="1"/>
    </row>
    <row r="19" spans="1:256" s="28" customFormat="1" ht="12.75">
      <c r="A19" s="23"/>
      <c r="B19" s="26">
        <v>13</v>
      </c>
      <c r="C19" s="12">
        <f aca="true" t="shared" si="7" ref="C19:C30">H18</f>
        <v>0.44580502241280007</v>
      </c>
      <c r="D19" s="39">
        <v>0.2</v>
      </c>
      <c r="E19" s="10">
        <f t="shared" si="0"/>
        <v>0.08916100448256002</v>
      </c>
      <c r="F19" s="10">
        <f t="shared" si="2"/>
        <v>0.4849660268953601</v>
      </c>
      <c r="G19" s="19">
        <f t="shared" si="3"/>
        <v>9.699320537907202</v>
      </c>
      <c r="H19" s="12">
        <f t="shared" si="4"/>
        <v>0.5349660268953601</v>
      </c>
      <c r="I19" s="40"/>
      <c r="J19" s="41"/>
      <c r="K19" s="13">
        <f t="shared" si="5"/>
        <v>4172.735009783809</v>
      </c>
      <c r="L19" s="27">
        <f t="shared" si="6"/>
        <v>5007.282011740571</v>
      </c>
      <c r="M19" s="1"/>
      <c r="IV19" s="1"/>
    </row>
    <row r="20" spans="1:256" s="28" customFormat="1" ht="12.75">
      <c r="A20" s="23"/>
      <c r="B20" s="26">
        <v>14</v>
      </c>
      <c r="C20" s="12">
        <f t="shared" si="7"/>
        <v>0.5349660268953601</v>
      </c>
      <c r="D20" s="39">
        <v>0.2</v>
      </c>
      <c r="E20" s="10">
        <f t="shared" si="0"/>
        <v>0.10699320537907203</v>
      </c>
      <c r="F20" s="10">
        <f t="shared" si="2"/>
        <v>0.5919592322744321</v>
      </c>
      <c r="G20" s="19">
        <f t="shared" si="3"/>
        <v>11.839184645488642</v>
      </c>
      <c r="H20" s="12">
        <f t="shared" si="4"/>
        <v>0.6419592322744321</v>
      </c>
      <c r="I20" s="40"/>
      <c r="J20" s="41"/>
      <c r="K20" s="13">
        <f t="shared" si="5"/>
        <v>5007.282011740571</v>
      </c>
      <c r="L20" s="27">
        <f t="shared" si="6"/>
        <v>6008.738414088684</v>
      </c>
      <c r="M20" s="1"/>
      <c r="IV20" s="1"/>
    </row>
    <row r="21" spans="1:256" s="28" customFormat="1" ht="12.75">
      <c r="A21" s="23"/>
      <c r="B21" s="26">
        <v>15</v>
      </c>
      <c r="C21" s="12">
        <f t="shared" si="7"/>
        <v>0.6419592322744321</v>
      </c>
      <c r="D21" s="39">
        <v>0.2</v>
      </c>
      <c r="E21" s="10">
        <f t="shared" si="0"/>
        <v>0.1283918464548864</v>
      </c>
      <c r="F21" s="10">
        <f t="shared" si="2"/>
        <v>0.7203510787293186</v>
      </c>
      <c r="G21" s="19">
        <f t="shared" si="3"/>
        <v>14.407021574586372</v>
      </c>
      <c r="H21" s="12">
        <f t="shared" si="4"/>
        <v>0.7703510787293185</v>
      </c>
      <c r="I21" s="40"/>
      <c r="J21" s="41"/>
      <c r="K21" s="13">
        <f t="shared" si="5"/>
        <v>6008.738414088684</v>
      </c>
      <c r="L21" s="27">
        <f t="shared" si="6"/>
        <v>7210.486096906421</v>
      </c>
      <c r="M21" s="1"/>
      <c r="IV21" s="1"/>
    </row>
    <row r="22" spans="1:256" s="28" customFormat="1" ht="12.75">
      <c r="A22" s="23"/>
      <c r="B22" s="26">
        <v>16</v>
      </c>
      <c r="C22" s="12">
        <f t="shared" si="7"/>
        <v>0.7703510787293185</v>
      </c>
      <c r="D22" s="39">
        <v>0.2</v>
      </c>
      <c r="E22" s="10">
        <f t="shared" si="0"/>
        <v>0.15407021574586371</v>
      </c>
      <c r="F22" s="10">
        <f t="shared" si="2"/>
        <v>0.8744212944751824</v>
      </c>
      <c r="G22" s="19">
        <f t="shared" si="3"/>
        <v>17.488425889503645</v>
      </c>
      <c r="H22" s="12">
        <f t="shared" si="4"/>
        <v>0.9244212944751822</v>
      </c>
      <c r="I22" s="40"/>
      <c r="J22" s="41"/>
      <c r="K22" s="13">
        <f t="shared" si="5"/>
        <v>7210.486096906421</v>
      </c>
      <c r="L22" s="27">
        <f t="shared" si="6"/>
        <v>8652.583316287704</v>
      </c>
      <c r="M22" s="1"/>
      <c r="IV22" s="1"/>
    </row>
    <row r="23" spans="1:256" s="28" customFormat="1" ht="12.75">
      <c r="A23" s="23"/>
      <c r="B23" s="26">
        <v>17</v>
      </c>
      <c r="C23" s="12">
        <f t="shared" si="7"/>
        <v>0.9244212944751822</v>
      </c>
      <c r="D23" s="39">
        <v>0.2</v>
      </c>
      <c r="E23" s="10">
        <f t="shared" si="0"/>
        <v>0.18488425889503646</v>
      </c>
      <c r="F23" s="10">
        <f t="shared" si="2"/>
        <v>1.0593055533702187</v>
      </c>
      <c r="G23" s="19">
        <f t="shared" si="3"/>
        <v>21.186111067404372</v>
      </c>
      <c r="H23" s="12">
        <f t="shared" si="4"/>
        <v>1.1093055533702185</v>
      </c>
      <c r="I23" s="40"/>
      <c r="J23" s="41"/>
      <c r="K23" s="13">
        <f t="shared" si="5"/>
        <v>8652.583316287704</v>
      </c>
      <c r="L23" s="27">
        <f t="shared" si="6"/>
        <v>10383.099979545246</v>
      </c>
      <c r="M23" s="1"/>
      <c r="IV23" s="1"/>
    </row>
    <row r="24" spans="1:256" s="28" customFormat="1" ht="12.75">
      <c r="A24" s="23"/>
      <c r="B24" s="26">
        <v>18</v>
      </c>
      <c r="C24" s="12">
        <f t="shared" si="7"/>
        <v>1.1093055533702185</v>
      </c>
      <c r="D24" s="39">
        <v>0.2</v>
      </c>
      <c r="E24" s="10">
        <f t="shared" si="0"/>
        <v>0.2218611106740437</v>
      </c>
      <c r="F24" s="10">
        <f t="shared" si="2"/>
        <v>1.2811666640442625</v>
      </c>
      <c r="G24" s="19">
        <f t="shared" si="3"/>
        <v>25.623333280885248</v>
      </c>
      <c r="H24" s="12">
        <f t="shared" si="4"/>
        <v>1.3311666640442623</v>
      </c>
      <c r="I24" s="40"/>
      <c r="J24" s="41"/>
      <c r="K24" s="13">
        <f t="shared" si="5"/>
        <v>10383.099979545246</v>
      </c>
      <c r="L24" s="27">
        <f t="shared" si="6"/>
        <v>12459.719975454294</v>
      </c>
      <c r="M24" s="1"/>
      <c r="IV24" s="1"/>
    </row>
    <row r="25" spans="1:256" s="28" customFormat="1" ht="12.75">
      <c r="A25" s="23"/>
      <c r="B25" s="26">
        <v>19</v>
      </c>
      <c r="C25" s="12">
        <f t="shared" si="7"/>
        <v>1.3311666640442623</v>
      </c>
      <c r="D25" s="39">
        <v>0.2</v>
      </c>
      <c r="E25" s="10">
        <f t="shared" si="0"/>
        <v>0.2662333328088525</v>
      </c>
      <c r="F25" s="10">
        <f t="shared" si="2"/>
        <v>1.547399996853115</v>
      </c>
      <c r="G25" s="19">
        <f t="shared" si="3"/>
        <v>30.947999937062296</v>
      </c>
      <c r="H25" s="12">
        <f t="shared" si="4"/>
        <v>1.5973999968531147</v>
      </c>
      <c r="I25" s="40"/>
      <c r="J25" s="41"/>
      <c r="K25" s="13">
        <f t="shared" si="5"/>
        <v>12459.719975454294</v>
      </c>
      <c r="L25" s="27">
        <f t="shared" si="6"/>
        <v>14951.663970545154</v>
      </c>
      <c r="M25" s="1"/>
      <c r="IV25" s="1"/>
    </row>
    <row r="26" spans="1:256" s="28" customFormat="1" ht="12.75">
      <c r="A26" s="23"/>
      <c r="B26" s="26">
        <v>20</v>
      </c>
      <c r="C26" s="12">
        <f t="shared" si="7"/>
        <v>1.5973999968531147</v>
      </c>
      <c r="D26" s="39">
        <v>0.2</v>
      </c>
      <c r="E26" s="10">
        <f t="shared" si="0"/>
        <v>0.319479999370623</v>
      </c>
      <c r="F26" s="10">
        <f t="shared" si="2"/>
        <v>1.866879996223738</v>
      </c>
      <c r="G26" s="19">
        <f t="shared" si="3"/>
        <v>37.33759992447476</v>
      </c>
      <c r="H26" s="12">
        <f t="shared" si="4"/>
        <v>1.9168799962237377</v>
      </c>
      <c r="I26" s="40"/>
      <c r="J26" s="41"/>
      <c r="K26" s="13">
        <f t="shared" si="5"/>
        <v>14951.663970545154</v>
      </c>
      <c r="L26" s="27">
        <f t="shared" si="6"/>
        <v>17941.996764654185</v>
      </c>
      <c r="M26" s="1"/>
      <c r="IV26" s="1"/>
    </row>
    <row r="27" spans="1:256" s="28" customFormat="1" ht="12.75">
      <c r="A27" s="23"/>
      <c r="B27" s="26">
        <v>21</v>
      </c>
      <c r="C27" s="12">
        <f t="shared" si="7"/>
        <v>1.9168799962237377</v>
      </c>
      <c r="D27" s="39">
        <v>0.2</v>
      </c>
      <c r="E27" s="10">
        <f t="shared" si="0"/>
        <v>0.3833759992447476</v>
      </c>
      <c r="F27" s="10">
        <f t="shared" si="2"/>
        <v>2.2502559954684855</v>
      </c>
      <c r="G27" s="19">
        <f t="shared" si="3"/>
        <v>45.00511990936971</v>
      </c>
      <c r="H27" s="12">
        <f t="shared" si="4"/>
        <v>2.3002559954684854</v>
      </c>
      <c r="I27" s="40"/>
      <c r="J27" s="41"/>
      <c r="K27" s="13">
        <f t="shared" si="5"/>
        <v>17941.996764654185</v>
      </c>
      <c r="L27" s="27">
        <f t="shared" si="6"/>
        <v>21530.396117585024</v>
      </c>
      <c r="M27" s="1"/>
      <c r="IV27" s="1"/>
    </row>
    <row r="28" spans="1:256" s="28" customFormat="1" ht="12.75">
      <c r="A28" s="23"/>
      <c r="B28" s="26">
        <v>22</v>
      </c>
      <c r="C28" s="12">
        <f t="shared" si="7"/>
        <v>2.3002559954684854</v>
      </c>
      <c r="D28" s="39">
        <v>0.2</v>
      </c>
      <c r="E28" s="10">
        <f t="shared" si="0"/>
        <v>0.46005119909369707</v>
      </c>
      <c r="F28" s="10">
        <f t="shared" si="2"/>
        <v>2.7103071945621826</v>
      </c>
      <c r="G28" s="19">
        <f t="shared" si="3"/>
        <v>54.20614389124365</v>
      </c>
      <c r="H28" s="12">
        <f t="shared" si="4"/>
        <v>2.7603071945621824</v>
      </c>
      <c r="I28" s="40"/>
      <c r="J28" s="41"/>
      <c r="K28" s="13">
        <f t="shared" si="5"/>
        <v>21530.396117585024</v>
      </c>
      <c r="L28" s="27">
        <f t="shared" si="6"/>
        <v>25836.47534110203</v>
      </c>
      <c r="M28" s="1"/>
      <c r="IV28" s="1"/>
    </row>
    <row r="29" spans="1:256" s="28" customFormat="1" ht="12.75">
      <c r="A29" s="23"/>
      <c r="B29" s="26">
        <v>23</v>
      </c>
      <c r="C29" s="12">
        <f t="shared" si="7"/>
        <v>2.7603071945621824</v>
      </c>
      <c r="D29" s="39">
        <v>0.2</v>
      </c>
      <c r="E29" s="10">
        <f t="shared" si="0"/>
        <v>0.5520614389124365</v>
      </c>
      <c r="F29" s="10">
        <f t="shared" si="2"/>
        <v>3.262368633474619</v>
      </c>
      <c r="G29" s="19">
        <f t="shared" si="3"/>
        <v>65.24737266949238</v>
      </c>
      <c r="H29" s="12">
        <f t="shared" si="4"/>
        <v>3.3123686334746187</v>
      </c>
      <c r="I29" s="40"/>
      <c r="J29" s="41"/>
      <c r="K29" s="13">
        <f t="shared" si="5"/>
        <v>25836.47534110203</v>
      </c>
      <c r="L29" s="27">
        <f t="shared" si="6"/>
        <v>31003.77040932243</v>
      </c>
      <c r="M29" s="1"/>
      <c r="IV29" s="1"/>
    </row>
    <row r="30" spans="1:256" s="28" customFormat="1" ht="12.75">
      <c r="A30" s="23"/>
      <c r="B30" s="26">
        <v>24</v>
      </c>
      <c r="C30" s="12">
        <f t="shared" si="7"/>
        <v>3.3123686334746187</v>
      </c>
      <c r="D30" s="39">
        <v>0.2</v>
      </c>
      <c r="E30" s="10">
        <f t="shared" si="0"/>
        <v>0.6624737266949238</v>
      </c>
      <c r="F30" s="10">
        <f t="shared" si="2"/>
        <v>3.9248423601695426</v>
      </c>
      <c r="G30" s="19">
        <f t="shared" si="3"/>
        <v>78.49684720339084</v>
      </c>
      <c r="H30" s="12">
        <f t="shared" si="4"/>
        <v>3.9748423601695424</v>
      </c>
      <c r="I30" s="40"/>
      <c r="J30" s="41"/>
      <c r="K30" s="13">
        <f t="shared" si="5"/>
        <v>31003.77040932243</v>
      </c>
      <c r="L30" s="27">
        <f t="shared" si="6"/>
        <v>37204.524491186916</v>
      </c>
      <c r="M30" s="1"/>
      <c r="IV30" s="1"/>
    </row>
    <row r="31" spans="1:256" s="28" customFormat="1" ht="12.75">
      <c r="A31" s="49"/>
      <c r="B31" s="30"/>
      <c r="C31" s="14"/>
      <c r="D31" s="11"/>
      <c r="E31" s="10"/>
      <c r="F31" s="10"/>
      <c r="G31" s="10"/>
      <c r="H31"/>
      <c r="I31" s="10"/>
      <c r="J31" s="10"/>
      <c r="K31"/>
      <c r="L31" s="29"/>
      <c r="M31" s="31"/>
      <c r="IV31" s="1"/>
    </row>
    <row r="32" spans="1:256" ht="12.75">
      <c r="A32" s="23"/>
      <c r="B32" s="53"/>
      <c r="C32" s="14"/>
      <c r="D32" s="54"/>
      <c r="E32" s="56"/>
      <c r="F32" s="10"/>
      <c r="G32" s="55" t="e">
        <f>VLOOKUP($D$32,B:H,7)</f>
        <v>#N/A</v>
      </c>
      <c r="H32" s="52" t="e">
        <f>E32*G32</f>
        <v>#N/A</v>
      </c>
      <c r="M32" s="1"/>
      <c r="IV32" s="1"/>
    </row>
    <row r="33" spans="1:256" ht="12.75">
      <c r="A33" s="23"/>
      <c r="B33" s="32"/>
      <c r="C33" s="33"/>
      <c r="D33" s="34"/>
      <c r="E33" s="35"/>
      <c r="F33" s="35"/>
      <c r="G33" s="35"/>
      <c r="H33" s="28"/>
      <c r="I33" s="35"/>
      <c r="J33" s="35"/>
      <c r="K33" s="28"/>
      <c r="L33" s="28"/>
      <c r="M33" s="1"/>
      <c r="IV33" s="1"/>
    </row>
    <row r="34" spans="1:256" ht="12.75">
      <c r="A34" s="23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1"/>
      <c r="IV34" s="1"/>
    </row>
    <row r="35" spans="1:256" ht="12.75">
      <c r="A35" s="23"/>
      <c r="B35" s="32"/>
      <c r="C35" s="33"/>
      <c r="D35" s="34"/>
      <c r="E35" s="35"/>
      <c r="F35" s="35"/>
      <c r="G35" s="35"/>
      <c r="H35" s="36"/>
      <c r="I35" s="35"/>
      <c r="J35" s="35"/>
      <c r="K35" s="28"/>
      <c r="L35" s="28"/>
      <c r="M35" s="1"/>
      <c r="IV35" s="1"/>
    </row>
    <row r="36" spans="2:12" ht="12.75">
      <c r="B36" s="32"/>
      <c r="C36" s="37"/>
      <c r="D36" s="28"/>
      <c r="E36" s="28"/>
      <c r="F36" s="28"/>
      <c r="G36" s="28"/>
      <c r="H36" s="28"/>
      <c r="I36" s="35"/>
      <c r="J36" s="35"/>
      <c r="K36" s="28"/>
      <c r="L36" s="28"/>
    </row>
  </sheetData>
  <sheetProtection/>
  <mergeCells count="12">
    <mergeCell ref="H1:K1"/>
    <mergeCell ref="H2:K2"/>
    <mergeCell ref="H3:K3"/>
    <mergeCell ref="B4:J4"/>
    <mergeCell ref="K4:L4"/>
    <mergeCell ref="B2:C2"/>
    <mergeCell ref="F5:F6"/>
    <mergeCell ref="G5:G6"/>
    <mergeCell ref="B1:G1"/>
    <mergeCell ref="B5:B6"/>
    <mergeCell ref="D5:D6"/>
    <mergeCell ref="E5:E6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Salvatore</dc:creator>
  <cp:keywords/>
  <dc:description/>
  <cp:lastModifiedBy>Salvatore</cp:lastModifiedBy>
  <dcterms:created xsi:type="dcterms:W3CDTF">2020-08-13T17:45:05Z</dcterms:created>
  <dcterms:modified xsi:type="dcterms:W3CDTF">2020-09-18T07:46:06Z</dcterms:modified>
  <cp:category/>
  <cp:version/>
  <cp:contentType/>
  <cp:contentStatus/>
</cp:coreProperties>
</file>